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860" yWindow="480" windowWidth="29200" windowHeight="18380" tabRatio="500"/>
  </bookViews>
  <sheets>
    <sheet name="OFFERTA" sheetId="1" r:id="rId1"/>
    <sheet name="CONTATTI" sheetId="2" r:id="rId2"/>
    <sheet name="ARTICOLI" sheetId="3" r:id="rId3"/>
  </sheets>
  <definedNames>
    <definedName name="articoli">ARTICOLI!$A$2:$C$6</definedName>
    <definedName name="contatti">CONTATTI!$A$2:$H$6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D1" i="1"/>
  <c r="F30" i="1"/>
  <c r="F28" i="1"/>
  <c r="B32" i="1"/>
  <c r="F12" i="1"/>
  <c r="G12" i="1"/>
  <c r="E12" i="1"/>
  <c r="B12" i="1"/>
  <c r="F6" i="1"/>
  <c r="F7" i="1"/>
  <c r="F5" i="1"/>
  <c r="F4" i="1"/>
</calcChain>
</file>

<file path=xl/sharedStrings.xml><?xml version="1.0" encoding="utf-8"?>
<sst xmlns="http://schemas.openxmlformats.org/spreadsheetml/2006/main" count="72" uniqueCount="55">
  <si>
    <t>Spett.le</t>
  </si>
  <si>
    <t>Data Offerta</t>
  </si>
  <si>
    <t>N.Offerta</t>
  </si>
  <si>
    <t>Cod. Articolo</t>
  </si>
  <si>
    <t>Descrizione</t>
  </si>
  <si>
    <t>Qtà</t>
  </si>
  <si>
    <t>Prezzo Unitario</t>
  </si>
  <si>
    <t>Totale</t>
  </si>
  <si>
    <t>IVA</t>
  </si>
  <si>
    <t>Totale Offerta</t>
  </si>
  <si>
    <t>Tot. Imponibile</t>
  </si>
  <si>
    <t>Scad. Offerta</t>
  </si>
  <si>
    <t>Nome Azienda</t>
  </si>
  <si>
    <t>Indirizzo Azienda</t>
  </si>
  <si>
    <t>Cap</t>
  </si>
  <si>
    <t>Comune</t>
  </si>
  <si>
    <t>Provincia</t>
  </si>
  <si>
    <t>P.IVA</t>
  </si>
  <si>
    <t>Cod. Fiscale</t>
  </si>
  <si>
    <t>N.Prog.</t>
  </si>
  <si>
    <t>Rockerduck Sas</t>
  </si>
  <si>
    <t>Paperone Spa</t>
  </si>
  <si>
    <t>Topolino Srl</t>
  </si>
  <si>
    <t>Paolino Paperino</t>
  </si>
  <si>
    <t>Paperoga Snc</t>
  </si>
  <si>
    <t>023493</t>
  </si>
  <si>
    <t>023494</t>
  </si>
  <si>
    <t>023495</t>
  </si>
  <si>
    <t>023496</t>
  </si>
  <si>
    <t>023497</t>
  </si>
  <si>
    <t>Paperopoli</t>
  </si>
  <si>
    <t>NW</t>
  </si>
  <si>
    <t>012345678901</t>
  </si>
  <si>
    <t>Via dei platani, 2</t>
  </si>
  <si>
    <t>Viale dei fiori, 5</t>
  </si>
  <si>
    <t>Via delle ortensie, 6</t>
  </si>
  <si>
    <t>Via delle rose, 9</t>
  </si>
  <si>
    <t>Piazza delle orchidee, 7</t>
  </si>
  <si>
    <t>NJ</t>
  </si>
  <si>
    <t>NY</t>
  </si>
  <si>
    <t>NX</t>
  </si>
  <si>
    <t>NZ</t>
  </si>
  <si>
    <t>CPU Intel I5 2.6Ghz</t>
  </si>
  <si>
    <t>Monitor Samsung 17" FullHD</t>
  </si>
  <si>
    <t>Tastiera Wireless</t>
  </si>
  <si>
    <t>Mouse Ottico Trust</t>
  </si>
  <si>
    <t>Monitor LG 17" FullHD</t>
  </si>
  <si>
    <t>Indice: 1</t>
  </si>
  <si>
    <t>Indice: 2</t>
  </si>
  <si>
    <t>Indice: 3</t>
  </si>
  <si>
    <t>Indice: 4</t>
  </si>
  <si>
    <t>Indice: 5</t>
  </si>
  <si>
    <t>Indice: 6</t>
  </si>
  <si>
    <t>Indice: 7</t>
  </si>
  <si>
    <t>Indice: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</si>
</sst>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sz val="11"/>
      <color theme="0" tint="-0.24997711111789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4" fillId="0" borderId="1" xfId="0" applyNumberFormat="1" applyFont="1" applyBorder="1"/>
    <xf numFmtId="0" fontId="5" fillId="0" borderId="0" xfId="0" applyFont="1"/>
    <xf numFmtId="0" fontId="2" fillId="2" borderId="0" xfId="0" applyFont="1" applyFill="1"/>
    <xf numFmtId="0" fontId="0" fillId="0" borderId="0" xfId="0" quotePrefix="1"/>
    <xf numFmtId="0" fontId="8" fillId="2" borderId="1" xfId="0" applyFont="1" applyFill="1" applyBorder="1"/>
    <xf numFmtId="44" fontId="0" fillId="0" borderId="0" xfId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quotePrefix="1" applyFill="1"/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8" fillId="0" borderId="1" xfId="0" applyFont="1" applyBorder="1"/>
    <xf numFmtId="44" fontId="4" fillId="0" borderId="1" xfId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/>
  </cellXfs>
  <cellStyles count="1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Normale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8</xdr:row>
      <xdr:rowOff>146050</xdr:rowOff>
    </xdr:from>
    <xdr:to>
      <xdr:col>2</xdr:col>
      <xdr:colOff>444500</xdr:colOff>
      <xdr:row>11</xdr:row>
      <xdr:rowOff>184150</xdr:rowOff>
    </xdr:to>
    <xdr:sp macro="" textlink="">
      <xdr:nvSpPr>
        <xdr:cNvPr id="2" name="Callout 1 1"/>
        <xdr:cNvSpPr/>
      </xdr:nvSpPr>
      <xdr:spPr>
        <a:xfrm>
          <a:off x="609600" y="1670050"/>
          <a:ext cx="1841500" cy="609600"/>
        </a:xfrm>
        <a:prstGeom prst="borderCallout1">
          <a:avLst>
            <a:gd name="adj1" fmla="val 0"/>
            <a:gd name="adj2" fmla="val 412"/>
            <a:gd name="adj3" fmla="val -197917"/>
            <a:gd name="adj4" fmla="val -8684"/>
          </a:avLst>
        </a:prstGeom>
        <a:solidFill>
          <a:schemeClr val="bg1"/>
        </a:solidFill>
        <a:ln>
          <a:headEnd type="none"/>
          <a:tailEnd type="arrow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solidFill>
                <a:schemeClr val="tx1"/>
              </a:solidFill>
            </a:rPr>
            <a:t>Codice univoco</a:t>
          </a:r>
          <a:r>
            <a:rPr lang="it-IT" sz="1100" baseline="0">
              <a:solidFill>
                <a:schemeClr val="tx1"/>
              </a:solidFill>
            </a:rPr>
            <a:t> per tutta la riga (</a:t>
          </a:r>
          <a:r>
            <a:rPr lang="it-IT" sz="1100" baseline="0">
              <a:ln w="3175" cmpd="sng">
                <a:solidFill>
                  <a:srgbClr val="000000"/>
                </a:solidFill>
              </a:ln>
              <a:solidFill>
                <a:schemeClr val="tx1"/>
              </a:solidFill>
            </a:rPr>
            <a:t>valore di riferimento </a:t>
          </a:r>
          <a:r>
            <a:rPr lang="it-IT" sz="1100" baseline="0">
              <a:solidFill>
                <a:schemeClr val="tx1"/>
              </a:solidFill>
            </a:rPr>
            <a:t>nel CERCA.VERT)</a:t>
          </a:r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590550</xdr:colOff>
      <xdr:row>9</xdr:row>
      <xdr:rowOff>107950</xdr:rowOff>
    </xdr:from>
    <xdr:to>
      <xdr:col>5</xdr:col>
      <xdr:colOff>82550</xdr:colOff>
      <xdr:row>12</xdr:row>
      <xdr:rowOff>12700</xdr:rowOff>
    </xdr:to>
    <xdr:sp macro="" textlink="">
      <xdr:nvSpPr>
        <xdr:cNvPr id="3" name="Callout 1 2"/>
        <xdr:cNvSpPr/>
      </xdr:nvSpPr>
      <xdr:spPr>
        <a:xfrm>
          <a:off x="4133850" y="1822450"/>
          <a:ext cx="1143000" cy="476250"/>
        </a:xfrm>
        <a:prstGeom prst="borderCallout1">
          <a:avLst>
            <a:gd name="adj1" fmla="val 0"/>
            <a:gd name="adj2" fmla="val 412"/>
            <a:gd name="adj3" fmla="val -140625"/>
            <a:gd name="adj4" fmla="val -12477"/>
          </a:avLst>
        </a:prstGeom>
        <a:solidFill>
          <a:schemeClr val="bg1"/>
        </a:solidFill>
        <a:ln>
          <a:headEnd type="none"/>
          <a:tailEnd type="arrow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solidFill>
                <a:schemeClr val="tx1"/>
              </a:solidFill>
            </a:rPr>
            <a:t>Intervallo dati </a:t>
          </a:r>
          <a:r>
            <a:rPr lang="it-IT" sz="1100" b="1">
              <a:solidFill>
                <a:schemeClr val="tx1"/>
              </a:solidFill>
            </a:rPr>
            <a:t>matrice_tabella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200" zoomScaleNormal="200" zoomScalePageLayoutView="200" workbookViewId="0">
      <selection activeCell="B1" sqref="B1"/>
    </sheetView>
  </sheetViews>
  <sheetFormatPr baseColWidth="10" defaultRowHeight="14" x14ac:dyDescent="0"/>
  <cols>
    <col min="1" max="1" width="11" style="2" customWidth="1"/>
    <col min="2" max="2" width="16.83203125" style="2" customWidth="1"/>
    <col min="3" max="3" width="9.5" style="2" customWidth="1"/>
    <col min="4" max="4" width="8.5" style="2" customWidth="1"/>
    <col min="5" max="5" width="13" style="2" bestFit="1" customWidth="1"/>
    <col min="6" max="7" width="10.83203125" style="2" customWidth="1"/>
    <col min="8" max="16384" width="10.83203125" style="2"/>
  </cols>
  <sheetData>
    <row r="1" spans="1:7">
      <c r="A1" s="9" t="s">
        <v>1</v>
      </c>
      <c r="B1" s="20">
        <f ca="1">TODAY()</f>
        <v>43620</v>
      </c>
      <c r="C1" s="9" t="s">
        <v>2</v>
      </c>
      <c r="D1" s="21" t="str">
        <f ca="1">24&amp;"-"&amp;YEAR(B1)</f>
        <v>24-2019</v>
      </c>
    </row>
    <row r="3" spans="1:7">
      <c r="F3" s="6">
        <v>2</v>
      </c>
    </row>
    <row r="4" spans="1:7">
      <c r="E4" s="3" t="s">
        <v>0</v>
      </c>
      <c r="F4" s="14" t="str">
        <f>VLOOKUP($F$3,contatti,2,FALSE)</f>
        <v>Paperone Spa</v>
      </c>
      <c r="G4" s="14"/>
    </row>
    <row r="5" spans="1:7">
      <c r="F5" s="14" t="str">
        <f>VLOOKUP($F$3,contatti,3,FALSE)</f>
        <v>Viale dei fiori, 5</v>
      </c>
      <c r="G5" s="14"/>
    </row>
    <row r="6" spans="1:7">
      <c r="F6" s="14" t="str">
        <f>VLOOKUP($F$3,contatti,4,FALSE)&amp;" "&amp;VLOOKUP($F$3,contatti,5,FALSE)&amp;" ("&amp;VLOOKUP($F$3,contatti,6,FALSE)&amp;")"</f>
        <v>023494 Paperopoli (NJ)</v>
      </c>
      <c r="G6" s="14"/>
    </row>
    <row r="7" spans="1:7">
      <c r="F7" s="14" t="str">
        <f>"P.IVA: "&amp;VLOOKUP($F$3,contatti,7,FALSE)</f>
        <v>P.IVA: 012345678901</v>
      </c>
      <c r="G7" s="14"/>
    </row>
    <row r="8" spans="1:7">
      <c r="F8" s="4"/>
      <c r="G8" s="4"/>
    </row>
    <row r="9" spans="1:7">
      <c r="F9" s="4"/>
      <c r="G9" s="4"/>
    </row>
    <row r="11" spans="1:7">
      <c r="A11" s="9" t="s">
        <v>3</v>
      </c>
      <c r="B11" s="15" t="s">
        <v>4</v>
      </c>
      <c r="C11" s="15"/>
      <c r="D11" s="9" t="s">
        <v>5</v>
      </c>
      <c r="E11" s="9" t="s">
        <v>6</v>
      </c>
      <c r="F11" s="9" t="s">
        <v>7</v>
      </c>
      <c r="G11" s="9" t="s">
        <v>8</v>
      </c>
    </row>
    <row r="12" spans="1:7">
      <c r="A12" s="1">
        <v>2</v>
      </c>
      <c r="B12" s="13" t="str">
        <f>VLOOKUP($A12,articoli,2,FALSE)</f>
        <v>Monitor Samsung 17" FullHD</v>
      </c>
      <c r="C12" s="13"/>
      <c r="D12" s="1">
        <v>4</v>
      </c>
      <c r="E12" s="22">
        <f>VLOOKUP($A12,articoli,3,FALSE)</f>
        <v>99.9</v>
      </c>
      <c r="F12" s="23">
        <f>D12*E12</f>
        <v>399.6</v>
      </c>
      <c r="G12" s="24">
        <f>F12*F$29</f>
        <v>87.912000000000006</v>
      </c>
    </row>
    <row r="13" spans="1:7">
      <c r="A13" s="1"/>
      <c r="B13" s="11"/>
      <c r="C13" s="12"/>
      <c r="D13" s="1"/>
      <c r="E13" s="1"/>
      <c r="F13" s="1"/>
      <c r="G13" s="1"/>
    </row>
    <row r="14" spans="1:7">
      <c r="A14" s="1"/>
      <c r="B14" s="11"/>
      <c r="C14" s="12"/>
      <c r="D14" s="1"/>
      <c r="E14" s="1"/>
      <c r="F14" s="1"/>
      <c r="G14" s="1"/>
    </row>
    <row r="15" spans="1:7">
      <c r="A15" s="1"/>
      <c r="B15" s="11"/>
      <c r="C15" s="12"/>
      <c r="D15" s="1"/>
      <c r="E15" s="1"/>
      <c r="F15" s="1"/>
      <c r="G15" s="1"/>
    </row>
    <row r="16" spans="1:7">
      <c r="A16" s="1"/>
      <c r="B16" s="11"/>
      <c r="C16" s="12"/>
      <c r="D16" s="1"/>
      <c r="E16" s="1"/>
      <c r="F16" s="1"/>
      <c r="G16" s="1"/>
    </row>
    <row r="17" spans="1:7">
      <c r="A17" s="1"/>
      <c r="B17" s="11"/>
      <c r="C17" s="12"/>
      <c r="D17" s="1"/>
      <c r="E17" s="1"/>
      <c r="F17" s="1"/>
      <c r="G17" s="1"/>
    </row>
    <row r="18" spans="1:7">
      <c r="A18" s="1"/>
      <c r="B18" s="11"/>
      <c r="C18" s="12"/>
      <c r="D18" s="1"/>
      <c r="E18" s="1"/>
      <c r="F18" s="1"/>
      <c r="G18" s="1"/>
    </row>
    <row r="19" spans="1:7">
      <c r="A19" s="1"/>
      <c r="B19" s="11"/>
      <c r="C19" s="12"/>
      <c r="D19" s="1"/>
      <c r="E19" s="1"/>
      <c r="F19" s="1"/>
      <c r="G19" s="1"/>
    </row>
    <row r="20" spans="1:7">
      <c r="A20" s="1"/>
      <c r="B20" s="11"/>
      <c r="C20" s="12"/>
      <c r="D20" s="1"/>
      <c r="E20" s="1"/>
      <c r="F20" s="1"/>
      <c r="G20" s="1"/>
    </row>
    <row r="21" spans="1:7">
      <c r="A21" s="1"/>
      <c r="B21" s="13"/>
      <c r="C21" s="13"/>
      <c r="D21" s="1"/>
      <c r="E21" s="1"/>
      <c r="F21" s="1"/>
      <c r="G21" s="1"/>
    </row>
    <row r="22" spans="1:7">
      <c r="A22" s="1"/>
      <c r="B22" s="13"/>
      <c r="C22" s="13"/>
      <c r="D22" s="1"/>
      <c r="E22" s="1"/>
      <c r="F22" s="1"/>
      <c r="G22" s="1"/>
    </row>
    <row r="23" spans="1:7">
      <c r="A23" s="1"/>
      <c r="B23" s="13"/>
      <c r="C23" s="13"/>
      <c r="D23" s="1"/>
      <c r="E23" s="1"/>
      <c r="F23" s="1"/>
      <c r="G23" s="1"/>
    </row>
    <row r="24" spans="1:7">
      <c r="A24" s="1"/>
      <c r="B24" s="13"/>
      <c r="C24" s="13"/>
      <c r="D24" s="1"/>
      <c r="E24" s="1"/>
      <c r="F24" s="1"/>
      <c r="G24" s="1"/>
    </row>
    <row r="25" spans="1:7">
      <c r="A25" s="1"/>
      <c r="B25" s="13"/>
      <c r="C25" s="13"/>
      <c r="D25" s="1"/>
      <c r="E25" s="1"/>
      <c r="F25" s="1"/>
      <c r="G25" s="1"/>
    </row>
    <row r="28" spans="1:7">
      <c r="E28" s="9" t="s">
        <v>10</v>
      </c>
      <c r="F28" s="24">
        <f>SUM(F12:F25)</f>
        <v>399.6</v>
      </c>
    </row>
    <row r="29" spans="1:7">
      <c r="E29" s="9" t="s">
        <v>8</v>
      </c>
      <c r="F29" s="5">
        <v>0.22</v>
      </c>
    </row>
    <row r="30" spans="1:7">
      <c r="E30" s="9" t="s">
        <v>9</v>
      </c>
      <c r="F30" s="24">
        <f>SUM(F12:G25)</f>
        <v>487.51200000000006</v>
      </c>
    </row>
    <row r="32" spans="1:7">
      <c r="A32" s="9" t="s">
        <v>11</v>
      </c>
      <c r="B32" s="19">
        <f ca="1">EOMONTH(B1,6)</f>
        <v>43830</v>
      </c>
    </row>
  </sheetData>
  <mergeCells count="19">
    <mergeCell ref="B12:C12"/>
    <mergeCell ref="F4:G4"/>
    <mergeCell ref="F5:G5"/>
    <mergeCell ref="F6:G6"/>
    <mergeCell ref="F7:G7"/>
    <mergeCell ref="B11:C11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honeticPr fontId="3" type="noConversion"/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CONTATTI!$A$2:$A$6</xm:f>
          </x14:formula1>
          <xm:sqref>F3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200" zoomScaleNormal="200" zoomScalePageLayoutView="200" workbookViewId="0">
      <selection activeCell="A2" sqref="A2:H6"/>
    </sheetView>
  </sheetViews>
  <sheetFormatPr baseColWidth="10" defaultRowHeight="15" x14ac:dyDescent="0"/>
  <cols>
    <col min="2" max="2" width="15.5" customWidth="1"/>
    <col min="3" max="3" width="20.1640625" bestFit="1" customWidth="1"/>
    <col min="7" max="8" width="13.33203125" bestFit="1" customWidth="1"/>
  </cols>
  <sheetData>
    <row r="1" spans="1:8">
      <c r="A1" s="7" t="s">
        <v>19</v>
      </c>
      <c r="B1" s="7" t="s">
        <v>12</v>
      </c>
      <c r="C1" s="7" t="s">
        <v>13</v>
      </c>
      <c r="D1" s="7" t="s">
        <v>14</v>
      </c>
      <c r="E1" s="7" t="s">
        <v>15</v>
      </c>
      <c r="F1" s="7" t="s">
        <v>16</v>
      </c>
      <c r="G1" s="7" t="s">
        <v>17</v>
      </c>
      <c r="H1" s="7" t="s">
        <v>18</v>
      </c>
    </row>
    <row r="2" spans="1:8">
      <c r="A2" s="16">
        <v>1</v>
      </c>
      <c r="B2" t="s">
        <v>20</v>
      </c>
      <c r="C2" t="s">
        <v>33</v>
      </c>
      <c r="D2" s="8" t="s">
        <v>25</v>
      </c>
      <c r="E2" t="s">
        <v>30</v>
      </c>
      <c r="F2" t="s">
        <v>31</v>
      </c>
      <c r="G2" s="8" t="s">
        <v>32</v>
      </c>
      <c r="H2" s="8" t="s">
        <v>32</v>
      </c>
    </row>
    <row r="3" spans="1:8">
      <c r="A3" s="17">
        <v>2</v>
      </c>
      <c r="B3" s="17" t="s">
        <v>21</v>
      </c>
      <c r="C3" s="17" t="s">
        <v>34</v>
      </c>
      <c r="D3" s="18" t="s">
        <v>26</v>
      </c>
      <c r="E3" s="17" t="s">
        <v>30</v>
      </c>
      <c r="F3" s="17" t="s">
        <v>38</v>
      </c>
      <c r="G3" s="18" t="s">
        <v>32</v>
      </c>
      <c r="H3" s="18" t="s">
        <v>32</v>
      </c>
    </row>
    <row r="4" spans="1:8">
      <c r="A4" s="16">
        <v>3</v>
      </c>
      <c r="B4" t="s">
        <v>22</v>
      </c>
      <c r="C4" t="s">
        <v>35</v>
      </c>
      <c r="D4" s="8" t="s">
        <v>27</v>
      </c>
      <c r="E4" t="s">
        <v>30</v>
      </c>
      <c r="F4" t="s">
        <v>39</v>
      </c>
      <c r="G4" s="8" t="s">
        <v>32</v>
      </c>
      <c r="H4" s="8" t="s">
        <v>32</v>
      </c>
    </row>
    <row r="5" spans="1:8">
      <c r="A5" s="16">
        <v>4</v>
      </c>
      <c r="B5" t="s">
        <v>23</v>
      </c>
      <c r="C5" t="s">
        <v>36</v>
      </c>
      <c r="D5" s="8" t="s">
        <v>28</v>
      </c>
      <c r="E5" t="s">
        <v>30</v>
      </c>
      <c r="F5" t="s">
        <v>40</v>
      </c>
      <c r="G5" s="8" t="s">
        <v>32</v>
      </c>
      <c r="H5" s="8" t="s">
        <v>32</v>
      </c>
    </row>
    <row r="6" spans="1:8">
      <c r="A6" s="16">
        <v>5</v>
      </c>
      <c r="B6" t="s">
        <v>24</v>
      </c>
      <c r="C6" t="s">
        <v>37</v>
      </c>
      <c r="D6" s="8" t="s">
        <v>29</v>
      </c>
      <c r="E6" t="s">
        <v>30</v>
      </c>
      <c r="F6" t="s">
        <v>41</v>
      </c>
      <c r="G6" s="8" t="s">
        <v>32</v>
      </c>
      <c r="H6" s="8" t="s">
        <v>32</v>
      </c>
    </row>
    <row r="8" spans="1:8">
      <c r="A8" t="s">
        <v>47</v>
      </c>
      <c r="B8" t="s">
        <v>48</v>
      </c>
      <c r="C8" t="s">
        <v>49</v>
      </c>
      <c r="D8" t="s">
        <v>50</v>
      </c>
      <c r="E8" t="s">
        <v>51</v>
      </c>
      <c r="F8" t="s">
        <v>52</v>
      </c>
      <c r="G8" t="s">
        <v>53</v>
      </c>
      <c r="H8" t="s">
        <v>54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200" zoomScaleNormal="200" zoomScalePageLayoutView="200" workbookViewId="0">
      <selection activeCell="A2" sqref="A2:C6"/>
    </sheetView>
  </sheetViews>
  <sheetFormatPr baseColWidth="10" defaultRowHeight="15" x14ac:dyDescent="0"/>
  <cols>
    <col min="1" max="1" width="12" bestFit="1" customWidth="1"/>
    <col min="2" max="2" width="24.83203125" bestFit="1" customWidth="1"/>
    <col min="3" max="3" width="13.6640625" bestFit="1" customWidth="1"/>
  </cols>
  <sheetData>
    <row r="1" spans="1:3">
      <c r="A1" s="7" t="s">
        <v>3</v>
      </c>
      <c r="B1" s="7" t="s">
        <v>4</v>
      </c>
      <c r="C1" s="7" t="s">
        <v>6</v>
      </c>
    </row>
    <row r="2" spans="1:3">
      <c r="A2">
        <v>1</v>
      </c>
      <c r="B2" t="s">
        <v>42</v>
      </c>
      <c r="C2" s="10">
        <v>399.5</v>
      </c>
    </row>
    <row r="3" spans="1:3">
      <c r="A3">
        <v>2</v>
      </c>
      <c r="B3" t="s">
        <v>43</v>
      </c>
      <c r="C3" s="10">
        <v>99.9</v>
      </c>
    </row>
    <row r="4" spans="1:3">
      <c r="A4">
        <v>3</v>
      </c>
      <c r="B4" t="s">
        <v>44</v>
      </c>
      <c r="C4" s="10">
        <v>15</v>
      </c>
    </row>
    <row r="5" spans="1:3">
      <c r="A5">
        <v>4</v>
      </c>
      <c r="B5" t="s">
        <v>45</v>
      </c>
      <c r="C5" s="10">
        <v>20</v>
      </c>
    </row>
    <row r="6" spans="1:3">
      <c r="A6">
        <v>5</v>
      </c>
      <c r="B6" t="s">
        <v>46</v>
      </c>
      <c r="C6" s="10">
        <v>99.9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OFFERTA</vt:lpstr>
      <vt:lpstr>CONTATTI</vt:lpstr>
      <vt:lpstr>ARTICOLI</vt:lpstr>
    </vt:vector>
  </TitlesOfParts>
  <Company>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2018-12-16T16:29:56Z</dcterms:created>
  <dcterms:modified xsi:type="dcterms:W3CDTF">2019-06-04T12:34:36Z</dcterms:modified>
</cp:coreProperties>
</file>